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3"/>
  </bookViews>
  <sheets>
    <sheet name="I-Statement" sheetId="1" r:id="rId1"/>
    <sheet name="B-sheet" sheetId="2" r:id="rId2"/>
    <sheet name="equity" sheetId="3" r:id="rId3"/>
    <sheet name="CashFlow" sheetId="4" r:id="rId4"/>
  </sheets>
  <definedNames>
    <definedName name="_xlnm.Print_Area" localSheetId="1">'B-sheet'!$A$1:$F$54</definedName>
    <definedName name="_xlnm.Print_Area" localSheetId="2">'equity'!$A$1:$K$35</definedName>
  </definedNames>
  <calcPr fullCalcOnLoad="1"/>
</workbook>
</file>

<file path=xl/sharedStrings.xml><?xml version="1.0" encoding="utf-8"?>
<sst xmlns="http://schemas.openxmlformats.org/spreadsheetml/2006/main" count="142" uniqueCount="115">
  <si>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</si>
  <si>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</si>
  <si>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</si>
  <si>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</si>
  <si>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</si>
  <si>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</si>
  <si>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</si>
  <si>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</si>
  <si>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Net Current Assets</t>
  </si>
  <si>
    <t>Financed by: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</si>
  <si>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</si>
  <si>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</si>
  <si>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</si>
  <si>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</si>
  <si>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</si>
  <si>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</si>
  <si>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</si>
  <si>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</si>
  <si>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</si>
  <si>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</si>
  <si>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Profit after tax</t>
  </si>
  <si>
    <t>Reserve</t>
  </si>
  <si>
    <t>Total</t>
  </si>
  <si>
    <t>Interest income</t>
  </si>
  <si>
    <t xml:space="preserve">    company</t>
  </si>
  <si>
    <t>N/A</t>
  </si>
  <si>
    <t>Basic earnings per ordinary share (sen)</t>
  </si>
  <si>
    <t>Diluted earnings per ordinary share (sen)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</si>
  <si>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</si>
  <si>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</si>
  <si>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</si>
  <si>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</si>
  <si>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</si>
  <si>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</si>
  <si>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</si>
  <si>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</si>
  <si>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 xml:space="preserve"> Investment in associated company</t>
  </si>
  <si>
    <t>Share capital</t>
  </si>
  <si>
    <t>Deferred taxation</t>
  </si>
  <si>
    <t>As At</t>
  </si>
  <si>
    <t>Operating profit</t>
  </si>
  <si>
    <t>The Unaudited Condensed Consolidated Balance Sheets should be read in conjunction with the Annual</t>
  </si>
  <si>
    <t>The Unaudited Condensed Consolidated Income Statements should be read in conjunction with the Annual</t>
  </si>
  <si>
    <t xml:space="preserve"> Property, plant and equipment</t>
  </si>
  <si>
    <t xml:space="preserve">Share of (loss)/profit of associated </t>
  </si>
  <si>
    <t>The Unaudited Condensed Consolidated Statements of Changes in Equity should be read in conjunction with</t>
  </si>
  <si>
    <t>Condensed Consolidated Balance Sheets</t>
  </si>
  <si>
    <t>(Unaudited)</t>
  </si>
  <si>
    <t>(Audited)</t>
  </si>
  <si>
    <t>Net tangible assets per share (RM)</t>
  </si>
  <si>
    <t>Note</t>
  </si>
  <si>
    <t>Borrowings</t>
  </si>
  <si>
    <t xml:space="preserve">  Marketable securities</t>
  </si>
  <si>
    <t xml:space="preserve">  Borrowings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</si>
  <si>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</si>
  <si>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</si>
  <si>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</si>
  <si>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</si>
  <si>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</si>
  <si>
    <t>31 December 2003</t>
  </si>
  <si>
    <t xml:space="preserve">  Land held for development</t>
  </si>
  <si>
    <t>Share premium</t>
  </si>
  <si>
    <t>Issuance of shares under ESOS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</si>
  <si>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</si>
  <si>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</si>
  <si>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</si>
  <si>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</si>
  <si>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</si>
  <si>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</si>
  <si>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</si>
  <si>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</si>
  <si>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2003</t>
  </si>
  <si>
    <t>Balance at 31 December 2002  (restated)</t>
  </si>
  <si>
    <t>Finance costs</t>
  </si>
  <si>
    <t>Exercise of warrants</t>
  </si>
  <si>
    <t>Cash flows from operating activities</t>
  </si>
  <si>
    <t>Profit before taxation</t>
  </si>
  <si>
    <t>Adjustment for:</t>
  </si>
  <si>
    <t>Investment income</t>
  </si>
  <si>
    <t>Operating profit before working capital changes</t>
  </si>
  <si>
    <t>Increase in current assets</t>
  </si>
  <si>
    <t>Increase in current liabilities</t>
  </si>
  <si>
    <t>Cash absorbed by operations</t>
  </si>
  <si>
    <t>Taxation paid</t>
  </si>
  <si>
    <t>Net cash used in operating activities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</si>
  <si>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</si>
  <si>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</si>
  <si>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</si>
  <si>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</si>
  <si>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Proceeds from issuance of shares</t>
  </si>
  <si>
    <t>Proceeds from disposal of quoted investment</t>
  </si>
  <si>
    <t>Repayment of borrowings</t>
  </si>
  <si>
    <t>Net cash used in financing activities</t>
  </si>
  <si>
    <t>Cash and cash equivalents at the beginning of the year</t>
  </si>
  <si>
    <t>Cash and cash equivalents at the end of the year</t>
  </si>
  <si>
    <t>Proceeds from disposal of property, plant and equipment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</si>
  <si>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</si>
  <si>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</si>
  <si>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</si>
  <si>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</si>
  <si>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</si>
  <si>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Net decrease in cash and cash equivalents</t>
  </si>
  <si>
    <t>Non-cash items/non-operating items</t>
  </si>
  <si>
    <t>Others</t>
  </si>
  <si>
    <t>Financial Report for the year ended 31 December 2003.</t>
  </si>
  <si>
    <t>the Annual Financial Report for the year ended 31 December 2003.</t>
  </si>
  <si>
    <t>Annual Financial Report for the year ended 31 December 2003.</t>
  </si>
  <si>
    <t>30 June</t>
  </si>
  <si>
    <t>6 months</t>
  </si>
  <si>
    <t>30 June 2004</t>
  </si>
  <si>
    <t>Net profit for the 6 months period</t>
  </si>
  <si>
    <t>Balance at 30 June 2004</t>
  </si>
  <si>
    <t>6 Months</t>
  </si>
  <si>
    <t>30 June 2003</t>
  </si>
  <si>
    <t>Deduct : Current liabilities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</si>
</sst>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16" fontId="3" fillId="0" borderId="0" xfId="0" applyNumberFormat="1" applyFont="1" applyAlignment="1" quotePrefix="1">
      <alignment horizontal="center"/>
    </xf>
    <xf numFmtId="16" fontId="3" fillId="0" borderId="0" xfId="0" applyNumberFormat="1" applyFont="1" applyBorder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7" fontId="3" fillId="0" borderId="3" xfId="0" applyNumberFormat="1" applyFont="1" applyBorder="1" applyAlignment="1">
      <alignment horizontal="center"/>
    </xf>
    <xf numFmtId="39" fontId="3" fillId="0" borderId="2" xfId="0" applyNumberFormat="1" applyFont="1" applyFill="1" applyBorder="1" applyAlignment="1">
      <alignment/>
    </xf>
    <xf numFmtId="39" fontId="3" fillId="0" borderId="3" xfId="0" applyNumberFormat="1" applyFont="1" applyBorder="1" applyAlignment="1">
      <alignment horizontal="right"/>
    </xf>
    <xf numFmtId="43" fontId="3" fillId="0" borderId="0" xfId="15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7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43" fontId="3" fillId="0" borderId="7" xfId="15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103" zoomScaleNormal="103" workbookViewId="0" topLeftCell="A2">
      <selection activeCell="C21" sqref="C21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5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35</v>
      </c>
    </row>
    <row r="3" spans="1:2" ht="12.75">
      <c r="A3" s="8" t="s">
        <v>34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2004</v>
      </c>
      <c r="D6" s="3"/>
      <c r="E6" s="3">
        <v>2003</v>
      </c>
      <c r="F6" s="4"/>
      <c r="G6" s="3">
        <v>2004</v>
      </c>
      <c r="H6" s="4"/>
      <c r="I6" s="3">
        <v>2003</v>
      </c>
    </row>
    <row r="7" spans="3:9" ht="12.75">
      <c r="C7" s="3" t="s">
        <v>5</v>
      </c>
      <c r="D7" s="3"/>
      <c r="E7" s="3" t="s">
        <v>3</v>
      </c>
      <c r="F7" s="4"/>
      <c r="G7" s="3" t="s">
        <v>108</v>
      </c>
      <c r="H7" s="4"/>
      <c r="I7" s="3" t="str">
        <f>G7</f>
        <v>6 months</v>
      </c>
    </row>
    <row r="8" spans="3:9" ht="12.75">
      <c r="C8" s="3" t="s">
        <v>4</v>
      </c>
      <c r="D8" s="3"/>
      <c r="E8" s="3" t="s">
        <v>4</v>
      </c>
      <c r="F8" s="4"/>
      <c r="G8" s="3" t="s">
        <v>29</v>
      </c>
      <c r="H8" s="4"/>
      <c r="I8" s="3" t="s">
        <v>29</v>
      </c>
    </row>
    <row r="9" spans="3:9" ht="12.75">
      <c r="C9" s="27" t="s">
        <v>107</v>
      </c>
      <c r="D9" s="27"/>
      <c r="E9" s="27" t="str">
        <f>C9</f>
        <v>30 June</v>
      </c>
      <c r="F9" s="28"/>
      <c r="G9" s="27" t="str">
        <f>C9</f>
        <v>30 June</v>
      </c>
      <c r="H9" s="4"/>
      <c r="I9" s="27" t="str">
        <f>C9</f>
        <v>30 June</v>
      </c>
    </row>
    <row r="10" spans="2:9" ht="12.75">
      <c r="B10" s="3" t="s">
        <v>50</v>
      </c>
      <c r="C10" s="3" t="s">
        <v>2</v>
      </c>
      <c r="D10" s="3"/>
      <c r="E10" s="3" t="s">
        <v>2</v>
      </c>
      <c r="F10" s="4"/>
      <c r="G10" s="3" t="s">
        <v>2</v>
      </c>
      <c r="H10" s="4"/>
      <c r="I10" s="3" t="s">
        <v>2</v>
      </c>
    </row>
    <row r="11" spans="6:8" ht="12.75">
      <c r="F11" s="13"/>
      <c r="H11" s="13"/>
    </row>
    <row r="12" spans="1:9" ht="12.75">
      <c r="A12" s="5" t="s">
        <v>0</v>
      </c>
      <c r="C12" s="18">
        <v>5031</v>
      </c>
      <c r="D12" s="15"/>
      <c r="E12" s="18">
        <v>5362</v>
      </c>
      <c r="F12" s="15"/>
      <c r="G12" s="18">
        <v>9356</v>
      </c>
      <c r="H12" s="15"/>
      <c r="I12" s="18">
        <v>10658</v>
      </c>
    </row>
    <row r="13" spans="3:9" ht="12.75">
      <c r="C13" s="19"/>
      <c r="D13" s="15"/>
      <c r="E13" s="19"/>
      <c r="F13" s="15"/>
      <c r="G13" s="19"/>
      <c r="H13" s="15"/>
      <c r="I13" s="19"/>
    </row>
    <row r="14" spans="1:9" ht="12.75">
      <c r="A14" s="5" t="s">
        <v>40</v>
      </c>
      <c r="C14" s="15">
        <v>90</v>
      </c>
      <c r="D14" s="15"/>
      <c r="E14" s="15">
        <v>106</v>
      </c>
      <c r="F14" s="15"/>
      <c r="G14" s="15">
        <v>356</v>
      </c>
      <c r="H14" s="15"/>
      <c r="I14" s="15">
        <v>509</v>
      </c>
    </row>
    <row r="15" spans="3:9" ht="12.75">
      <c r="C15" s="19"/>
      <c r="D15" s="15"/>
      <c r="E15" s="19"/>
      <c r="F15" s="15"/>
      <c r="G15" s="19"/>
      <c r="H15" s="15"/>
      <c r="I15" s="19"/>
    </row>
    <row r="16" spans="1:9" ht="12.75">
      <c r="A16" s="14" t="s">
        <v>73</v>
      </c>
      <c r="B16" s="29"/>
      <c r="C16" s="19">
        <v>-9</v>
      </c>
      <c r="D16" s="15"/>
      <c r="E16" s="19">
        <v>-2</v>
      </c>
      <c r="F16" s="15"/>
      <c r="G16" s="15">
        <v>-21</v>
      </c>
      <c r="H16" s="15"/>
      <c r="I16" s="15">
        <v>-4</v>
      </c>
    </row>
    <row r="17" spans="1:9" ht="12.75">
      <c r="A17" s="5" t="s">
        <v>23</v>
      </c>
      <c r="C17" s="19">
        <v>109</v>
      </c>
      <c r="D17" s="15"/>
      <c r="E17" s="19">
        <v>48</v>
      </c>
      <c r="F17" s="15"/>
      <c r="G17" s="15">
        <v>170</v>
      </c>
      <c r="H17" s="15"/>
      <c r="I17" s="15">
        <v>105</v>
      </c>
    </row>
    <row r="18" spans="1:9" ht="12.75">
      <c r="A18" s="5" t="s">
        <v>44</v>
      </c>
      <c r="C18" s="21">
        <v>3</v>
      </c>
      <c r="D18" s="15"/>
      <c r="E18" s="19">
        <v>-21</v>
      </c>
      <c r="F18" s="15"/>
      <c r="G18" s="15">
        <v>-21</v>
      </c>
      <c r="H18" s="15"/>
      <c r="I18" s="15">
        <v>4</v>
      </c>
    </row>
    <row r="19" spans="1:9" ht="12.75">
      <c r="A19" s="20" t="s">
        <v>24</v>
      </c>
      <c r="B19" s="30"/>
      <c r="C19" s="18"/>
      <c r="D19" s="15"/>
      <c r="E19" s="18"/>
      <c r="F19" s="15"/>
      <c r="G19" s="18"/>
      <c r="H19" s="15"/>
      <c r="I19" s="18"/>
    </row>
    <row r="20" spans="3:9" ht="12.75">
      <c r="C20" s="15"/>
      <c r="D20" s="15"/>
      <c r="E20" s="15"/>
      <c r="F20" s="15"/>
      <c r="G20" s="15"/>
      <c r="H20" s="15"/>
      <c r="I20" s="15"/>
    </row>
    <row r="21" spans="1:9" ht="12.75">
      <c r="A21" s="5" t="s">
        <v>1</v>
      </c>
      <c r="C21" s="19">
        <f>SUM(C14:C19)</f>
        <v>193</v>
      </c>
      <c r="D21" s="15"/>
      <c r="E21" s="19">
        <f>SUM(E14:E19)</f>
        <v>131</v>
      </c>
      <c r="F21" s="15"/>
      <c r="G21" s="19">
        <f>SUM(G14:G19)</f>
        <v>484</v>
      </c>
      <c r="H21" s="15"/>
      <c r="I21" s="19">
        <f>SUM(I14:I19)</f>
        <v>614</v>
      </c>
    </row>
    <row r="22" spans="3:9" ht="12.75">
      <c r="C22" s="19"/>
      <c r="D22" s="15"/>
      <c r="E22" s="19"/>
      <c r="F22" s="15"/>
      <c r="G22" s="19"/>
      <c r="H22" s="15"/>
      <c r="I22" s="19"/>
    </row>
    <row r="23" spans="1:9" ht="12.75">
      <c r="A23" s="5" t="s">
        <v>19</v>
      </c>
      <c r="B23" s="3">
        <v>19</v>
      </c>
      <c r="C23" s="18">
        <v>-65</v>
      </c>
      <c r="D23" s="15"/>
      <c r="E23" s="18">
        <v>-87</v>
      </c>
      <c r="F23" s="15"/>
      <c r="G23" s="18">
        <v>-135</v>
      </c>
      <c r="H23" s="15"/>
      <c r="I23" s="18">
        <v>-128</v>
      </c>
    </row>
    <row r="24" spans="3:9" ht="12.75">
      <c r="C24" s="19"/>
      <c r="D24" s="15"/>
      <c r="E24" s="19"/>
      <c r="F24" s="15"/>
      <c r="G24" s="19"/>
      <c r="H24" s="15"/>
      <c r="I24" s="19"/>
    </row>
    <row r="25" spans="1:9" ht="12.75">
      <c r="A25" s="5" t="s">
        <v>20</v>
      </c>
      <c r="C25" s="18">
        <f>C21+C23</f>
        <v>128</v>
      </c>
      <c r="D25" s="15"/>
      <c r="E25" s="18">
        <f>E21+E23</f>
        <v>44</v>
      </c>
      <c r="F25" s="15"/>
      <c r="G25" s="18">
        <f>G21+G23</f>
        <v>349</v>
      </c>
      <c r="H25" s="15"/>
      <c r="I25" s="18">
        <f>I21+I23</f>
        <v>486</v>
      </c>
    </row>
    <row r="26" spans="3:9" ht="12.75">
      <c r="C26" s="19"/>
      <c r="D26" s="15"/>
      <c r="E26" s="19"/>
      <c r="F26" s="15"/>
      <c r="G26" s="19"/>
      <c r="H26" s="15"/>
      <c r="I26" s="19"/>
    </row>
    <row r="27" spans="3:9" ht="12.75">
      <c r="C27" s="19"/>
      <c r="D27" s="15"/>
      <c r="E27" s="19"/>
      <c r="F27" s="15"/>
      <c r="G27" s="19"/>
      <c r="H27" s="15"/>
      <c r="I27" s="19"/>
    </row>
    <row r="28" spans="1:9" ht="13.5" thickBot="1">
      <c r="A28" s="5" t="s">
        <v>26</v>
      </c>
      <c r="B28" s="3">
        <v>26</v>
      </c>
      <c r="C28" s="32">
        <v>0.18</v>
      </c>
      <c r="D28" s="16"/>
      <c r="E28" s="32">
        <v>0.11</v>
      </c>
      <c r="F28" s="16"/>
      <c r="G28" s="32">
        <v>0.5</v>
      </c>
      <c r="H28" s="16"/>
      <c r="I28" s="32">
        <v>1.2</v>
      </c>
    </row>
    <row r="29" spans="1:9" ht="14.25" thickBot="1" thickTop="1">
      <c r="A29" s="5" t="s">
        <v>27</v>
      </c>
      <c r="C29" s="33">
        <v>0.18</v>
      </c>
      <c r="D29" s="15"/>
      <c r="E29" s="31" t="s">
        <v>25</v>
      </c>
      <c r="F29" s="15"/>
      <c r="G29" s="33">
        <v>0.5</v>
      </c>
      <c r="H29" s="15"/>
      <c r="I29" s="31" t="s">
        <v>25</v>
      </c>
    </row>
    <row r="30" spans="3:9" ht="13.5" thickTop="1">
      <c r="C30" s="19"/>
      <c r="D30" s="15"/>
      <c r="E30" s="15"/>
      <c r="F30" s="15"/>
      <c r="G30" s="19"/>
      <c r="H30" s="15"/>
      <c r="I30" s="15"/>
    </row>
    <row r="31" spans="3:9" ht="12.75">
      <c r="C31" s="19"/>
      <c r="D31" s="15"/>
      <c r="E31" s="15"/>
      <c r="F31" s="15"/>
      <c r="G31" s="19"/>
      <c r="H31" s="15"/>
      <c r="I31" s="15"/>
    </row>
    <row r="32" spans="1:9" ht="12.75">
      <c r="A32" s="5" t="s">
        <v>42</v>
      </c>
      <c r="C32" s="19"/>
      <c r="D32" s="15"/>
      <c r="E32" s="15"/>
      <c r="F32" s="15"/>
      <c r="G32" s="19"/>
      <c r="H32" s="15"/>
      <c r="I32" s="15"/>
    </row>
    <row r="33" spans="1:9" ht="12.75">
      <c r="A33" s="5" t="s">
        <v>104</v>
      </c>
      <c r="C33" s="19"/>
      <c r="D33" s="15"/>
      <c r="E33" s="15"/>
      <c r="F33" s="15"/>
      <c r="G33" s="19"/>
      <c r="H33" s="15"/>
      <c r="I33" s="15"/>
    </row>
    <row r="34" spans="3:9" ht="12.75">
      <c r="C34" s="19"/>
      <c r="D34" s="19"/>
      <c r="E34" s="15"/>
      <c r="F34" s="15"/>
      <c r="G34" s="19"/>
      <c r="H34" s="15"/>
      <c r="I34" s="15"/>
    </row>
    <row r="35" spans="3:9" ht="12.75">
      <c r="C35" s="19"/>
      <c r="D35" s="19"/>
      <c r="E35" s="15"/>
      <c r="F35" s="15"/>
      <c r="G35" s="19"/>
      <c r="H35" s="19"/>
      <c r="I35" s="15"/>
    </row>
    <row r="36" spans="3:9" ht="12.75">
      <c r="C36" s="19"/>
      <c r="D36" s="19"/>
      <c r="E36" s="15"/>
      <c r="F36" s="15"/>
      <c r="G36" s="19"/>
      <c r="H36" s="19"/>
      <c r="I36" s="15"/>
    </row>
    <row r="37" spans="3:9" ht="12.75">
      <c r="C37" s="19"/>
      <c r="D37" s="19"/>
      <c r="E37" s="15"/>
      <c r="F37" s="15"/>
      <c r="G37" s="19"/>
      <c r="H37" s="19"/>
      <c r="I37" s="15"/>
    </row>
    <row r="38" spans="3:9" ht="12.75">
      <c r="C38" s="19"/>
      <c r="D38" s="19"/>
      <c r="E38" s="15"/>
      <c r="F38" s="15"/>
      <c r="G38" s="19"/>
      <c r="H38" s="19"/>
      <c r="I38" s="19"/>
    </row>
    <row r="39" spans="3:9" ht="12.75">
      <c r="C39" s="19"/>
      <c r="D39" s="19"/>
      <c r="E39" s="15"/>
      <c r="F39" s="15"/>
      <c r="G39" s="19"/>
      <c r="H39" s="19"/>
      <c r="I39" s="19"/>
    </row>
    <row r="40" spans="3:9" ht="12.75">
      <c r="C40" s="19"/>
      <c r="D40" s="19"/>
      <c r="E40" s="15"/>
      <c r="F40" s="15"/>
      <c r="G40" s="19"/>
      <c r="H40" s="19"/>
      <c r="I40" s="19"/>
    </row>
    <row r="41" spans="3:9" ht="12.75">
      <c r="C41" s="19"/>
      <c r="D41" s="19"/>
      <c r="E41" s="15"/>
      <c r="F41" s="15"/>
      <c r="G41" s="19"/>
      <c r="H41" s="19"/>
      <c r="I41" s="19"/>
    </row>
    <row r="42" spans="3:9" ht="12.75">
      <c r="C42" s="19"/>
      <c r="D42" s="19"/>
      <c r="E42" s="15"/>
      <c r="F42" s="15"/>
      <c r="G42" s="19"/>
      <c r="H42" s="19"/>
      <c r="I42" s="19"/>
    </row>
    <row r="43" spans="3:9" ht="12.75">
      <c r="C43" s="19"/>
      <c r="D43" s="19"/>
      <c r="E43" s="15"/>
      <c r="F43" s="15"/>
      <c r="G43" s="19"/>
      <c r="H43" s="19"/>
      <c r="I43" s="19"/>
    </row>
    <row r="44" spans="3:9" ht="12.75">
      <c r="C44" s="19"/>
      <c r="D44" s="19"/>
      <c r="E44" s="15"/>
      <c r="F44" s="15"/>
      <c r="G44" s="19"/>
      <c r="H44" s="19"/>
      <c r="I44" s="19"/>
    </row>
    <row r="45" spans="3:9" ht="12.75">
      <c r="C45" s="19"/>
      <c r="D45" s="19"/>
      <c r="E45" s="15"/>
      <c r="F45" s="15"/>
      <c r="G45" s="19"/>
      <c r="H45" s="19"/>
      <c r="I45" s="19"/>
    </row>
    <row r="46" spans="3:9" ht="12.75">
      <c r="C46" s="19"/>
      <c r="D46" s="19"/>
      <c r="E46" s="15"/>
      <c r="F46" s="15"/>
      <c r="G46" s="19"/>
      <c r="H46" s="19"/>
      <c r="I46" s="19"/>
    </row>
    <row r="47" spans="3:9" ht="12.75">
      <c r="C47" s="19"/>
      <c r="D47" s="19"/>
      <c r="E47" s="15"/>
      <c r="F47" s="15"/>
      <c r="G47" s="19"/>
      <c r="H47" s="19"/>
      <c r="I47" s="19"/>
    </row>
    <row r="48" spans="3:9" ht="12.75">
      <c r="C48" s="19"/>
      <c r="D48" s="19"/>
      <c r="E48" s="15"/>
      <c r="F48" s="15"/>
      <c r="G48" s="19"/>
      <c r="H48" s="19"/>
      <c r="I48" s="19"/>
    </row>
    <row r="49" spans="3:9" ht="12.75">
      <c r="C49" s="19"/>
      <c r="D49" s="19"/>
      <c r="E49" s="15"/>
      <c r="F49" s="15"/>
      <c r="G49" s="19"/>
      <c r="H49" s="19"/>
      <c r="I49" s="19"/>
    </row>
    <row r="50" spans="3:9" ht="12.75">
      <c r="C50" s="19"/>
      <c r="D50" s="19"/>
      <c r="E50" s="15"/>
      <c r="F50" s="15"/>
      <c r="G50" s="19"/>
      <c r="H50" s="19"/>
      <c r="I50" s="19"/>
    </row>
    <row r="51" spans="3:9" ht="12.75">
      <c r="C51" s="19"/>
      <c r="D51" s="19"/>
      <c r="E51" s="15"/>
      <c r="F51" s="15"/>
      <c r="G51" s="19"/>
      <c r="H51" s="19"/>
      <c r="I51" s="19"/>
    </row>
    <row r="52" spans="3:9" ht="12.75">
      <c r="C52" s="19"/>
      <c r="D52" s="19"/>
      <c r="E52" s="15"/>
      <c r="F52" s="15"/>
      <c r="G52" s="19"/>
      <c r="H52" s="19"/>
      <c r="I52" s="19"/>
    </row>
    <row r="53" spans="3:9" ht="12.75">
      <c r="C53" s="19"/>
      <c r="D53" s="19"/>
      <c r="E53" s="15"/>
      <c r="F53" s="15"/>
      <c r="G53" s="19"/>
      <c r="H53" s="19"/>
      <c r="I53" s="19"/>
    </row>
    <row r="54" spans="3:9" ht="12.75">
      <c r="C54" s="19"/>
      <c r="D54" s="19"/>
      <c r="E54" s="15"/>
      <c r="F54" s="15"/>
      <c r="G54" s="19"/>
      <c r="H54" s="19"/>
      <c r="I54" s="19"/>
    </row>
    <row r="55" spans="3:9" ht="12.75">
      <c r="C55" s="19"/>
      <c r="D55" s="19"/>
      <c r="E55" s="15"/>
      <c r="F55" s="19"/>
      <c r="G55" s="19"/>
      <c r="H55" s="19"/>
      <c r="I55" s="19"/>
    </row>
    <row r="56" spans="3:9" ht="12.75">
      <c r="C56" s="19"/>
      <c r="D56" s="19"/>
      <c r="E56" s="15"/>
      <c r="F56" s="19"/>
      <c r="G56" s="19"/>
      <c r="H56" s="19"/>
      <c r="I56" s="19"/>
    </row>
    <row r="57" spans="3:9" ht="12.75">
      <c r="C57" s="19"/>
      <c r="D57" s="19"/>
      <c r="E57" s="15"/>
      <c r="F57" s="19"/>
      <c r="G57" s="19"/>
      <c r="H57" s="19"/>
      <c r="I57" s="19"/>
    </row>
    <row r="58" spans="3:9" ht="12.75">
      <c r="C58" s="19"/>
      <c r="D58" s="19"/>
      <c r="E58" s="15"/>
      <c r="F58" s="19"/>
      <c r="G58" s="19"/>
      <c r="H58" s="19"/>
      <c r="I58" s="19"/>
    </row>
    <row r="59" spans="3:9" ht="12.75">
      <c r="C59" s="19"/>
      <c r="D59" s="19"/>
      <c r="E59" s="15"/>
      <c r="F59" s="19"/>
      <c r="G59" s="19"/>
      <c r="H59" s="19"/>
      <c r="I59" s="19"/>
    </row>
    <row r="60" spans="3:9" ht="12.75">
      <c r="C60" s="19"/>
      <c r="D60" s="19"/>
      <c r="E60" s="15"/>
      <c r="F60" s="19"/>
      <c r="G60" s="19"/>
      <c r="H60" s="19"/>
      <c r="I60" s="19"/>
    </row>
    <row r="61" spans="3:9" ht="12.75">
      <c r="C61" s="19"/>
      <c r="D61" s="19"/>
      <c r="E61" s="15"/>
      <c r="F61" s="19"/>
      <c r="G61" s="19"/>
      <c r="H61" s="19"/>
      <c r="I61" s="19"/>
    </row>
    <row r="62" spans="3:9" ht="12.75">
      <c r="C62" s="19"/>
      <c r="D62" s="19"/>
      <c r="E62" s="15"/>
      <c r="F62" s="19"/>
      <c r="G62" s="19"/>
      <c r="H62" s="19"/>
      <c r="I62" s="19"/>
    </row>
    <row r="63" spans="3:9" ht="12.75">
      <c r="C63" s="19"/>
      <c r="D63" s="19"/>
      <c r="E63" s="15"/>
      <c r="F63" s="19"/>
      <c r="G63" s="19"/>
      <c r="H63" s="19"/>
      <c r="I63" s="19"/>
    </row>
    <row r="64" spans="3:9" ht="12.75">
      <c r="C64" s="19"/>
      <c r="D64" s="19"/>
      <c r="E64" s="15"/>
      <c r="F64" s="19"/>
      <c r="G64" s="19"/>
      <c r="H64" s="19"/>
      <c r="I64" s="19"/>
    </row>
  </sheetData>
  <printOptions/>
  <pageMargins left="0.4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103" zoomScaleNormal="103" workbookViewId="0" topLeftCell="A12">
      <selection activeCell="G18" sqref="G18"/>
    </sheetView>
  </sheetViews>
  <sheetFormatPr defaultColWidth="9.140625" defaultRowHeight="12.75"/>
  <cols>
    <col min="1" max="1" width="39.7109375" style="5" customWidth="1"/>
    <col min="2" max="2" width="9.00390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35</v>
      </c>
      <c r="B1" s="10"/>
    </row>
    <row r="3" spans="1:2" ht="12.75">
      <c r="A3" s="2" t="s">
        <v>46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39</v>
      </c>
      <c r="D5" s="4"/>
      <c r="E5" s="4" t="s">
        <v>39</v>
      </c>
    </row>
    <row r="6" spans="3:5" ht="12.75">
      <c r="C6" s="6" t="s">
        <v>109</v>
      </c>
      <c r="D6" s="6"/>
      <c r="E6" s="6" t="s">
        <v>59</v>
      </c>
    </row>
    <row r="7" spans="3:5" ht="12.75">
      <c r="C7" s="9" t="s">
        <v>47</v>
      </c>
      <c r="D7" s="6"/>
      <c r="E7" s="9" t="s">
        <v>48</v>
      </c>
    </row>
    <row r="8" spans="2:5" ht="12.75">
      <c r="B8" s="3" t="s">
        <v>50</v>
      </c>
      <c r="C8" s="4" t="s">
        <v>2</v>
      </c>
      <c r="D8" s="4"/>
      <c r="E8" s="4" t="s">
        <v>2</v>
      </c>
    </row>
    <row r="9" spans="3:5" ht="12.75">
      <c r="C9" s="13"/>
      <c r="E9" s="13"/>
    </row>
    <row r="10" spans="1:5" ht="12.75">
      <c r="A10" s="5" t="s">
        <v>6</v>
      </c>
      <c r="C10" s="13"/>
      <c r="E10" s="13"/>
    </row>
    <row r="11" spans="1:5" ht="12.75">
      <c r="A11" s="5" t="s">
        <v>43</v>
      </c>
      <c r="B11" s="3">
        <v>9</v>
      </c>
      <c r="C11" s="16">
        <v>27138</v>
      </c>
      <c r="D11" s="15"/>
      <c r="E11" s="16">
        <v>27427</v>
      </c>
    </row>
    <row r="12" spans="1:5" ht="12.75">
      <c r="A12" s="5" t="s">
        <v>36</v>
      </c>
      <c r="C12" s="16">
        <v>566</v>
      </c>
      <c r="D12" s="15"/>
      <c r="E12" s="16">
        <v>587</v>
      </c>
    </row>
    <row r="13" spans="1:5" ht="12.75">
      <c r="A13" s="5" t="s">
        <v>60</v>
      </c>
      <c r="B13" s="4"/>
      <c r="C13" s="16">
        <v>18507</v>
      </c>
      <c r="D13" s="15"/>
      <c r="E13" s="16">
        <v>18507</v>
      </c>
    </row>
    <row r="14" spans="1:5" ht="12.75">
      <c r="A14" s="5" t="s">
        <v>52</v>
      </c>
      <c r="B14" s="3">
        <v>21</v>
      </c>
      <c r="C14" s="34">
        <v>0</v>
      </c>
      <c r="D14" s="15"/>
      <c r="E14" s="16">
        <v>130</v>
      </c>
    </row>
    <row r="15" spans="3:5" ht="12.75">
      <c r="C15" s="16"/>
      <c r="D15" s="15"/>
      <c r="E15" s="16"/>
    </row>
    <row r="16" spans="1:5" ht="12.75">
      <c r="A16" s="5" t="s">
        <v>7</v>
      </c>
      <c r="C16" s="16"/>
      <c r="D16" s="15"/>
      <c r="E16" s="16"/>
    </row>
    <row r="17" spans="1:5" ht="12.75">
      <c r="A17" s="5" t="s">
        <v>13</v>
      </c>
      <c r="C17" s="43">
        <v>9707</v>
      </c>
      <c r="D17" s="15"/>
      <c r="E17" s="43">
        <v>9442</v>
      </c>
    </row>
    <row r="18" spans="1:5" ht="12.75">
      <c r="A18" s="5" t="s">
        <v>57</v>
      </c>
      <c r="C18" s="44">
        <v>5488</v>
      </c>
      <c r="D18" s="15"/>
      <c r="E18" s="44">
        <v>5015</v>
      </c>
    </row>
    <row r="19" spans="1:5" ht="12.75">
      <c r="A19" s="5" t="s">
        <v>55</v>
      </c>
      <c r="B19" s="3">
        <v>14</v>
      </c>
      <c r="C19" s="44">
        <v>7503</v>
      </c>
      <c r="D19" s="15"/>
      <c r="E19" s="44">
        <v>6826</v>
      </c>
    </row>
    <row r="20" spans="1:5" ht="12.75">
      <c r="A20" s="5" t="s">
        <v>14</v>
      </c>
      <c r="C20" s="44">
        <v>348</v>
      </c>
      <c r="D20" s="15"/>
      <c r="E20" s="44">
        <v>530</v>
      </c>
    </row>
    <row r="21" spans="1:5" ht="12.75">
      <c r="A21" s="5" t="s">
        <v>15</v>
      </c>
      <c r="C21" s="44">
        <v>17010</v>
      </c>
      <c r="D21" s="15"/>
      <c r="E21" s="44">
        <v>5500</v>
      </c>
    </row>
    <row r="22" spans="1:5" ht="12.75">
      <c r="A22" s="5" t="s">
        <v>16</v>
      </c>
      <c r="C22" s="44"/>
      <c r="D22" s="15"/>
      <c r="E22" s="44"/>
    </row>
    <row r="23" spans="1:5" ht="12.75">
      <c r="A23" s="5" t="s">
        <v>17</v>
      </c>
      <c r="C23" s="44">
        <v>2388</v>
      </c>
      <c r="D23" s="15"/>
      <c r="E23" s="44">
        <v>12964</v>
      </c>
    </row>
    <row r="24" spans="3:5" ht="12.75">
      <c r="C24" s="45">
        <f>SUM(C17:C23)</f>
        <v>42444</v>
      </c>
      <c r="D24" s="15"/>
      <c r="E24" s="45">
        <f>SUM(E17:E23)</f>
        <v>40277</v>
      </c>
    </row>
    <row r="25" spans="3:5" ht="12.75">
      <c r="C25" s="15"/>
      <c r="D25" s="15"/>
      <c r="E25" s="15"/>
    </row>
    <row r="26" spans="1:5" ht="12.75">
      <c r="A26" s="5" t="s">
        <v>114</v>
      </c>
      <c r="C26" s="15"/>
      <c r="D26" s="15"/>
      <c r="E26" s="15"/>
    </row>
    <row r="27" spans="1:5" ht="12.75">
      <c r="A27" s="5" t="s">
        <v>58</v>
      </c>
      <c r="C27" s="46">
        <v>2553</v>
      </c>
      <c r="D27" s="15"/>
      <c r="E27" s="46">
        <v>1568</v>
      </c>
    </row>
    <row r="28" spans="1:5" ht="12.75">
      <c r="A28" s="5" t="s">
        <v>56</v>
      </c>
      <c r="C28" s="47">
        <v>982</v>
      </c>
      <c r="D28" s="15"/>
      <c r="E28" s="47">
        <v>1410</v>
      </c>
    </row>
    <row r="29" spans="1:5" ht="12.75">
      <c r="A29" s="5" t="s">
        <v>53</v>
      </c>
      <c r="B29" s="3">
        <v>23</v>
      </c>
      <c r="C29" s="47">
        <v>109</v>
      </c>
      <c r="D29" s="15"/>
      <c r="E29" s="47">
        <v>1615</v>
      </c>
    </row>
    <row r="30" spans="1:5" ht="12.75">
      <c r="A30" s="5" t="s">
        <v>18</v>
      </c>
      <c r="C30" s="48">
        <v>0</v>
      </c>
      <c r="D30" s="15"/>
      <c r="E30" s="48">
        <v>0</v>
      </c>
    </row>
    <row r="31" spans="3:5" ht="12.75">
      <c r="C31" s="45">
        <f>SUM(C27:C30)</f>
        <v>3644</v>
      </c>
      <c r="D31" s="15"/>
      <c r="E31" s="45">
        <f>SUM(E27:E30)</f>
        <v>4593</v>
      </c>
    </row>
    <row r="32" spans="3:5" ht="12.75">
      <c r="C32" s="15"/>
      <c r="D32" s="15"/>
      <c r="E32" s="15"/>
    </row>
    <row r="33" spans="1:5" ht="12.75">
      <c r="A33" s="5" t="s">
        <v>8</v>
      </c>
      <c r="C33" s="15">
        <f>C24-C31</f>
        <v>38800</v>
      </c>
      <c r="D33" s="15"/>
      <c r="E33" s="15">
        <f>E24-E31</f>
        <v>35684</v>
      </c>
    </row>
    <row r="34" spans="3:5" ht="12.75">
      <c r="C34" s="15"/>
      <c r="D34" s="15"/>
      <c r="E34" s="15"/>
    </row>
    <row r="35" spans="3:5" ht="18.75" customHeight="1" thickBot="1">
      <c r="C35" s="17">
        <f>C11+C12+C13+C14+C33</f>
        <v>85011</v>
      </c>
      <c r="D35" s="15"/>
      <c r="E35" s="17">
        <f>E11+E12+E13+E14+E33</f>
        <v>82335</v>
      </c>
    </row>
    <row r="36" spans="3:5" ht="13.5" thickTop="1">
      <c r="C36" s="15"/>
      <c r="D36" s="15"/>
      <c r="E36" s="15"/>
    </row>
    <row r="37" spans="1:5" ht="12.75">
      <c r="A37" s="5" t="s">
        <v>9</v>
      </c>
      <c r="C37" s="15"/>
      <c r="D37" s="15"/>
      <c r="E37" s="15"/>
    </row>
    <row r="38" spans="1:5" ht="12.75">
      <c r="A38" s="5" t="s">
        <v>37</v>
      </c>
      <c r="C38" s="15">
        <v>71004</v>
      </c>
      <c r="D38" s="15"/>
      <c r="E38" s="15">
        <v>69097</v>
      </c>
    </row>
    <row r="39" spans="1:5" ht="12.75">
      <c r="A39" s="5" t="s">
        <v>61</v>
      </c>
      <c r="C39" s="15">
        <v>4724</v>
      </c>
      <c r="D39" s="15"/>
      <c r="E39" s="15">
        <v>4358</v>
      </c>
    </row>
    <row r="40" spans="1:5" ht="12.75">
      <c r="A40" s="5" t="s">
        <v>10</v>
      </c>
      <c r="C40" s="15">
        <v>3738</v>
      </c>
      <c r="D40" s="15"/>
      <c r="E40" s="15">
        <v>3389</v>
      </c>
    </row>
    <row r="41" spans="1:5" ht="12.75">
      <c r="A41" s="5" t="s">
        <v>11</v>
      </c>
      <c r="C41" s="18">
        <v>3685</v>
      </c>
      <c r="D41" s="15"/>
      <c r="E41" s="18">
        <v>3685</v>
      </c>
    </row>
    <row r="42" spans="1:5" ht="12.75">
      <c r="A42" s="5" t="s">
        <v>12</v>
      </c>
      <c r="C42" s="15">
        <f>SUM(C38:C41)</f>
        <v>83151</v>
      </c>
      <c r="D42" s="15"/>
      <c r="E42" s="15">
        <f>SUM(E38:E41)</f>
        <v>80529</v>
      </c>
    </row>
    <row r="43" spans="3:5" ht="12.75">
      <c r="C43" s="15"/>
      <c r="D43" s="15"/>
      <c r="E43" s="15"/>
    </row>
    <row r="44" spans="1:5" ht="12.75">
      <c r="A44" s="5" t="s">
        <v>54</v>
      </c>
      <c r="C44" s="15"/>
      <c r="D44" s="15"/>
      <c r="E44" s="15"/>
    </row>
    <row r="45" spans="1:5" ht="12.75">
      <c r="A45" s="5" t="s">
        <v>51</v>
      </c>
      <c r="B45" s="3">
        <v>23</v>
      </c>
      <c r="C45" s="15">
        <v>211</v>
      </c>
      <c r="D45" s="15"/>
      <c r="E45" s="15">
        <v>110</v>
      </c>
    </row>
    <row r="46" spans="1:5" ht="12.75">
      <c r="A46" s="5" t="s">
        <v>38</v>
      </c>
      <c r="C46" s="18">
        <v>1649</v>
      </c>
      <c r="D46" s="15"/>
      <c r="E46" s="18">
        <v>1696</v>
      </c>
    </row>
    <row r="47" spans="3:5" ht="12.75">
      <c r="C47" s="15">
        <f>SUM(C45:C46)</f>
        <v>1860</v>
      </c>
      <c r="D47" s="15"/>
      <c r="E47" s="15">
        <f>SUM(E45:E46)</f>
        <v>1806</v>
      </c>
    </row>
    <row r="48" spans="3:5" ht="12.75">
      <c r="C48" s="15"/>
      <c r="D48" s="15"/>
      <c r="E48" s="15"/>
    </row>
    <row r="49" spans="3:5" ht="18" customHeight="1" thickBot="1">
      <c r="C49" s="17">
        <f>C42+C47</f>
        <v>85011</v>
      </c>
      <c r="D49" s="15"/>
      <c r="E49" s="17">
        <f>E42+E47</f>
        <v>82335</v>
      </c>
    </row>
    <row r="50" spans="3:5" ht="13.5" thickTop="1">
      <c r="C50" s="15"/>
      <c r="D50" s="15"/>
      <c r="E50" s="15"/>
    </row>
    <row r="51" spans="1:5" ht="13.5" thickBot="1">
      <c r="A51" s="5" t="s">
        <v>49</v>
      </c>
      <c r="C51" s="32">
        <f>C42/C38</f>
        <v>1.1710748690214636</v>
      </c>
      <c r="D51" s="16"/>
      <c r="E51" s="32">
        <f>E42/E38</f>
        <v>1.165448572296916</v>
      </c>
    </row>
    <row r="52" spans="3:5" ht="13.5" thickTop="1">
      <c r="C52" s="15"/>
      <c r="D52" s="15"/>
      <c r="E52" s="15"/>
    </row>
    <row r="53" spans="1:5" ht="12.75">
      <c r="A53" s="5" t="s">
        <v>41</v>
      </c>
      <c r="C53" s="19"/>
      <c r="D53" s="15"/>
      <c r="E53" s="19"/>
    </row>
    <row r="54" spans="1:5" ht="12.75">
      <c r="A54" s="5" t="s">
        <v>104</v>
      </c>
      <c r="C54" s="19"/>
      <c r="D54" s="15"/>
      <c r="E54" s="19"/>
    </row>
    <row r="55" spans="3:5" ht="12.75">
      <c r="C55" s="19"/>
      <c r="D55" s="15"/>
      <c r="E55" s="19"/>
    </row>
    <row r="56" spans="3:5" ht="12.75">
      <c r="C56" s="19"/>
      <c r="D56" s="15"/>
      <c r="E56" s="19"/>
    </row>
    <row r="57" spans="3:5" ht="12.75">
      <c r="C57" s="19"/>
      <c r="D57" s="15"/>
      <c r="E57" s="19"/>
    </row>
    <row r="58" spans="3:5" ht="12.75">
      <c r="C58" s="19"/>
      <c r="D58" s="15"/>
      <c r="E58" s="19"/>
    </row>
    <row r="59" spans="3:5" ht="12.75">
      <c r="C59" s="19"/>
      <c r="D59" s="15"/>
      <c r="E59" s="19"/>
    </row>
    <row r="60" spans="3:5" ht="12.75">
      <c r="C60" s="19"/>
      <c r="D60" s="15"/>
      <c r="E60" s="19"/>
    </row>
    <row r="61" spans="3:5" ht="12.75">
      <c r="C61" s="19"/>
      <c r="D61" s="15"/>
      <c r="E61" s="19"/>
    </row>
  </sheetData>
  <printOptions/>
  <pageMargins left="0.47" right="0.58" top="0.28" bottom="0.32" header="0.15" footer="0.4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03" zoomScaleNormal="103" workbookViewId="0" topLeftCell="A1">
      <selection activeCell="K26" sqref="K26:K27"/>
    </sheetView>
  </sheetViews>
  <sheetFormatPr defaultColWidth="9.140625" defaultRowHeight="12.75"/>
  <cols>
    <col min="1" max="1" width="30.140625" style="5" customWidth="1"/>
    <col min="2" max="2" width="4.8515625" style="3" bestFit="1" customWidth="1"/>
    <col min="3" max="3" width="8.8515625" style="5" bestFit="1" customWidth="1"/>
    <col min="4" max="4" width="1.7109375" style="5" customWidth="1"/>
    <col min="5" max="5" width="8.851562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0039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35</v>
      </c>
      <c r="B1" s="10"/>
    </row>
    <row r="3" spans="1:2" ht="12.75">
      <c r="A3" s="2" t="s">
        <v>31</v>
      </c>
      <c r="B3" s="12"/>
    </row>
    <row r="4" spans="1:2" ht="12.75">
      <c r="A4" s="2"/>
      <c r="B4" s="12"/>
    </row>
    <row r="6" spans="5:9" ht="12.75">
      <c r="E6" s="49" t="s">
        <v>63</v>
      </c>
      <c r="F6" s="49"/>
      <c r="G6" s="49"/>
      <c r="I6" s="3" t="s">
        <v>65</v>
      </c>
    </row>
    <row r="7" spans="3:9" ht="12.75">
      <c r="C7" s="3" t="s">
        <v>66</v>
      </c>
      <c r="E7" s="3" t="s">
        <v>66</v>
      </c>
      <c r="G7" s="3" t="s">
        <v>64</v>
      </c>
      <c r="I7" s="3" t="s">
        <v>30</v>
      </c>
    </row>
    <row r="8" spans="3:11" ht="12.75">
      <c r="C8" s="7" t="s">
        <v>67</v>
      </c>
      <c r="E8" s="7" t="s">
        <v>68</v>
      </c>
      <c r="G8" s="7" t="s">
        <v>30</v>
      </c>
      <c r="I8" s="7" t="s">
        <v>21</v>
      </c>
      <c r="K8" s="7" t="s">
        <v>22</v>
      </c>
    </row>
    <row r="9" spans="2:11" ht="12.75">
      <c r="B9" s="3" t="s">
        <v>50</v>
      </c>
      <c r="C9" s="3" t="s">
        <v>2</v>
      </c>
      <c r="E9" s="3" t="s">
        <v>2</v>
      </c>
      <c r="G9" s="3" t="s">
        <v>2</v>
      </c>
      <c r="I9" s="3" t="s">
        <v>2</v>
      </c>
      <c r="K9" s="3" t="s">
        <v>2</v>
      </c>
    </row>
    <row r="10" spans="3:11" ht="12.75"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5" t="s">
        <v>96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22" t="s">
        <v>69</v>
      </c>
      <c r="C12" s="19">
        <v>18000</v>
      </c>
      <c r="D12" s="19"/>
      <c r="E12" s="23">
        <v>0</v>
      </c>
      <c r="F12" s="19"/>
      <c r="G12" s="19">
        <v>11388</v>
      </c>
      <c r="H12" s="19"/>
      <c r="I12" s="19">
        <v>18434</v>
      </c>
      <c r="J12" s="19"/>
      <c r="K12" s="19">
        <f>SUM(C12:J12)</f>
        <v>47822</v>
      </c>
    </row>
    <row r="13" spans="1:11" ht="12.75">
      <c r="A13" s="22" t="s">
        <v>70</v>
      </c>
      <c r="C13" s="18"/>
      <c r="D13" s="19"/>
      <c r="E13" s="26"/>
      <c r="F13" s="19"/>
      <c r="G13" s="18">
        <v>-610</v>
      </c>
      <c r="H13" s="19"/>
      <c r="I13" s="18"/>
      <c r="J13" s="19"/>
      <c r="K13" s="18">
        <f>SUM(C13:J13)</f>
        <v>-610</v>
      </c>
    </row>
    <row r="14" spans="1:11" ht="12.75">
      <c r="A14" s="5" t="s">
        <v>72</v>
      </c>
      <c r="C14" s="19">
        <f>SUM(C12:C13)</f>
        <v>18000</v>
      </c>
      <c r="D14" s="19"/>
      <c r="E14" s="23">
        <f>SUM(E12:E13)</f>
        <v>0</v>
      </c>
      <c r="F14" s="19"/>
      <c r="G14" s="19">
        <f>SUM(G12:G13)</f>
        <v>10778</v>
      </c>
      <c r="H14" s="19"/>
      <c r="I14" s="19">
        <f>SUM(I12:I13)</f>
        <v>18434</v>
      </c>
      <c r="J14" s="19"/>
      <c r="K14" s="19">
        <f>SUM(K12:K13)</f>
        <v>47212</v>
      </c>
    </row>
    <row r="15" spans="3:11" ht="12.75"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.75">
      <c r="A16" s="22" t="s">
        <v>98</v>
      </c>
      <c r="C16" s="19">
        <v>22500</v>
      </c>
      <c r="D16" s="19"/>
      <c r="E16" s="19"/>
      <c r="F16" s="19"/>
      <c r="G16" s="19">
        <v>-7093</v>
      </c>
      <c r="H16" s="19"/>
      <c r="I16" s="19">
        <v>-15407</v>
      </c>
      <c r="J16" s="19"/>
      <c r="K16" s="25">
        <f>SUM(C16:J16)</f>
        <v>0</v>
      </c>
    </row>
    <row r="17" spans="1:11" ht="12.75">
      <c r="A17" s="22" t="s">
        <v>97</v>
      </c>
      <c r="C17" s="19">
        <v>28597</v>
      </c>
      <c r="D17" s="19"/>
      <c r="E17" s="19">
        <v>5144</v>
      </c>
      <c r="F17" s="19"/>
      <c r="G17" s="19"/>
      <c r="H17" s="19"/>
      <c r="I17" s="19"/>
      <c r="J17" s="19"/>
      <c r="K17" s="21">
        <f>SUM(C17:J17)</f>
        <v>33741</v>
      </c>
    </row>
    <row r="18" spans="1:11" ht="12.75">
      <c r="A18" s="22" t="s">
        <v>99</v>
      </c>
      <c r="C18" s="19"/>
      <c r="D18" s="19"/>
      <c r="E18" s="19">
        <v>-786</v>
      </c>
      <c r="F18" s="19"/>
      <c r="G18" s="19"/>
      <c r="H18" s="19"/>
      <c r="I18" s="19"/>
      <c r="J18" s="19"/>
      <c r="K18" s="21">
        <f>SUM(C18:J18)</f>
        <v>-786</v>
      </c>
    </row>
    <row r="19" spans="1:11" ht="12.75">
      <c r="A19" s="22" t="s">
        <v>100</v>
      </c>
      <c r="B19" s="24"/>
      <c r="C19" s="19"/>
      <c r="D19" s="19"/>
      <c r="E19" s="19"/>
      <c r="F19" s="19"/>
      <c r="G19" s="19"/>
      <c r="H19" s="19"/>
      <c r="I19" s="21">
        <v>362</v>
      </c>
      <c r="J19" s="21"/>
      <c r="K19" s="21">
        <f>SUM(C19:J19)</f>
        <v>362</v>
      </c>
    </row>
    <row r="20" spans="3:11" ht="12.75">
      <c r="C20" s="18"/>
      <c r="D20" s="19"/>
      <c r="E20" s="18"/>
      <c r="F20" s="19"/>
      <c r="G20" s="18"/>
      <c r="H20" s="19"/>
      <c r="I20" s="18"/>
      <c r="J20" s="19"/>
      <c r="K20" s="18"/>
    </row>
    <row r="21" spans="3:11" ht="12.75"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5" t="s">
        <v>71</v>
      </c>
      <c r="C22" s="19">
        <f>SUM(C14:C20)</f>
        <v>69097</v>
      </c>
      <c r="D22" s="19"/>
      <c r="E22" s="19">
        <f>SUM(E14:E20)</f>
        <v>4358</v>
      </c>
      <c r="F22" s="19"/>
      <c r="G22" s="19">
        <f>SUM(G14:G20)</f>
        <v>3685</v>
      </c>
      <c r="H22" s="19"/>
      <c r="I22" s="19">
        <f>SUM(I14:I20)</f>
        <v>3389</v>
      </c>
      <c r="J22" s="19"/>
      <c r="K22" s="19">
        <f>SUM(K14:K20)</f>
        <v>80529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22" t="s">
        <v>110</v>
      </c>
      <c r="C24" s="19"/>
      <c r="D24" s="19"/>
      <c r="E24" s="19"/>
      <c r="F24" s="19"/>
      <c r="G24" s="19"/>
      <c r="H24" s="19"/>
      <c r="I24" s="19">
        <f>'I-Statement'!G25</f>
        <v>349</v>
      </c>
      <c r="J24" s="19"/>
      <c r="K24" s="19">
        <f>SUM(C24:J24)</f>
        <v>349</v>
      </c>
    </row>
    <row r="25" spans="3:11" ht="12.75"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22" t="s">
        <v>62</v>
      </c>
      <c r="C26" s="19">
        <v>502</v>
      </c>
      <c r="D26" s="19"/>
      <c r="E26" s="19">
        <v>366</v>
      </c>
      <c r="F26" s="19"/>
      <c r="G26" s="19"/>
      <c r="H26" s="19"/>
      <c r="I26" s="19"/>
      <c r="J26" s="19"/>
      <c r="K26" s="19">
        <f>SUM(C26:J26)</f>
        <v>868</v>
      </c>
    </row>
    <row r="27" spans="1:11" ht="12.75">
      <c r="A27" s="22" t="s">
        <v>74</v>
      </c>
      <c r="C27" s="19">
        <v>1405</v>
      </c>
      <c r="D27" s="19"/>
      <c r="E27" s="19"/>
      <c r="F27" s="19"/>
      <c r="G27" s="19"/>
      <c r="H27" s="19"/>
      <c r="I27" s="19"/>
      <c r="J27" s="19"/>
      <c r="K27" s="19">
        <f>SUM(C27:J27)</f>
        <v>1405</v>
      </c>
    </row>
    <row r="28" spans="3:11" ht="12.75">
      <c r="C28" s="18"/>
      <c r="D28" s="19"/>
      <c r="E28" s="18"/>
      <c r="F28" s="19"/>
      <c r="G28" s="18"/>
      <c r="H28" s="19"/>
      <c r="I28" s="18"/>
      <c r="J28" s="19"/>
      <c r="K28" s="18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5" t="s">
        <v>111</v>
      </c>
      <c r="C30" s="19">
        <f>SUM(C22:C28)</f>
        <v>71004</v>
      </c>
      <c r="D30" s="19"/>
      <c r="E30" s="19">
        <f>SUM(E22:E28)</f>
        <v>4724</v>
      </c>
      <c r="F30" s="19"/>
      <c r="G30" s="19">
        <f>SUM(G22:G28)</f>
        <v>3685</v>
      </c>
      <c r="H30" s="19"/>
      <c r="I30" s="19">
        <f>SUM(I22:I28)</f>
        <v>3738</v>
      </c>
      <c r="J30" s="19"/>
      <c r="K30" s="19">
        <f>SUM(K22:K28)</f>
        <v>83151</v>
      </c>
    </row>
    <row r="31" spans="3:11" ht="12.75">
      <c r="C31" s="18"/>
      <c r="D31" s="19"/>
      <c r="E31" s="18"/>
      <c r="F31" s="19"/>
      <c r="G31" s="18"/>
      <c r="H31" s="19"/>
      <c r="I31" s="18"/>
      <c r="J31" s="19"/>
      <c r="K31" s="18"/>
    </row>
    <row r="32" spans="3:11" ht="12.75">
      <c r="C32" s="19"/>
      <c r="D32" s="19"/>
      <c r="E32" s="19"/>
      <c r="F32" s="19"/>
      <c r="G32" s="19"/>
      <c r="H32" s="19"/>
      <c r="I32" s="19"/>
      <c r="J32" s="19"/>
      <c r="K32" s="19"/>
    </row>
    <row r="33" ht="12.75">
      <c r="A33" s="5" t="s">
        <v>45</v>
      </c>
    </row>
    <row r="34" ht="12.75">
      <c r="A34" s="5" t="s">
        <v>105</v>
      </c>
    </row>
  </sheetData>
  <mergeCells count="1">
    <mergeCell ref="E6:G6"/>
  </mergeCells>
  <printOptions/>
  <pageMargins left="0.38" right="0.39" top="0.79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0">
      <selection activeCell="C34" sqref="C34"/>
    </sheetView>
  </sheetViews>
  <sheetFormatPr defaultColWidth="9.140625" defaultRowHeight="12.75"/>
  <cols>
    <col min="1" max="1" width="5.421875" style="5" customWidth="1"/>
    <col min="2" max="2" width="48.8515625" style="22" customWidth="1"/>
    <col min="3" max="3" width="16.7109375" style="36" bestFit="1" customWidth="1"/>
    <col min="4" max="4" width="4.28125" style="5" customWidth="1"/>
    <col min="5" max="5" width="14.8515625" style="36" bestFit="1" customWidth="1"/>
    <col min="6" max="16384" width="9.140625" style="5" customWidth="1"/>
  </cols>
  <sheetData>
    <row r="1" ht="15.75">
      <c r="A1" s="1" t="s">
        <v>35</v>
      </c>
    </row>
    <row r="3" ht="12.75">
      <c r="A3" s="2" t="s">
        <v>32</v>
      </c>
    </row>
    <row r="4" ht="12.75">
      <c r="A4" s="2"/>
    </row>
    <row r="5" spans="1:5" ht="12.75">
      <c r="A5" s="2"/>
      <c r="C5" s="37" t="s">
        <v>112</v>
      </c>
      <c r="E5" s="37" t="s">
        <v>112</v>
      </c>
    </row>
    <row r="6" spans="1:5" ht="12.75">
      <c r="A6" s="2"/>
      <c r="C6" s="37" t="s">
        <v>29</v>
      </c>
      <c r="E6" s="37" t="s">
        <v>29</v>
      </c>
    </row>
    <row r="7" spans="1:5" ht="12.75">
      <c r="A7" s="2"/>
      <c r="C7" s="38" t="s">
        <v>109</v>
      </c>
      <c r="E7" s="38" t="s">
        <v>113</v>
      </c>
    </row>
    <row r="8" spans="3:5" ht="12.75">
      <c r="C8" s="37" t="s">
        <v>28</v>
      </c>
      <c r="E8" s="37" t="s">
        <v>28</v>
      </c>
    </row>
    <row r="9" spans="1:3" ht="12.75">
      <c r="A9" s="5" t="s">
        <v>75</v>
      </c>
      <c r="C9" s="39"/>
    </row>
    <row r="10" spans="1:5" ht="13.5" customHeight="1">
      <c r="A10" s="22" t="s">
        <v>76</v>
      </c>
      <c r="C10" s="36">
        <v>483</v>
      </c>
      <c r="E10" s="36">
        <v>614</v>
      </c>
    </row>
    <row r="11" ht="12.75">
      <c r="A11" s="22" t="s">
        <v>77</v>
      </c>
    </row>
    <row r="12" spans="1:5" ht="12.75">
      <c r="A12" s="22"/>
      <c r="B12" s="22" t="s">
        <v>102</v>
      </c>
      <c r="C12" s="36">
        <v>578</v>
      </c>
      <c r="E12" s="36">
        <v>1063</v>
      </c>
    </row>
    <row r="13" spans="1:5" ht="12.75">
      <c r="A13" s="22"/>
      <c r="C13" s="40"/>
      <c r="E13" s="40"/>
    </row>
    <row r="14" spans="1:5" ht="12.75">
      <c r="A14" s="22" t="s">
        <v>79</v>
      </c>
      <c r="C14" s="36">
        <f>SUM(C10:C13)</f>
        <v>1061</v>
      </c>
      <c r="E14" s="36">
        <f>SUM(E10:E13)</f>
        <v>1677</v>
      </c>
    </row>
    <row r="15" ht="12.75">
      <c r="A15" s="22"/>
    </row>
    <row r="16" spans="1:5" ht="12.75">
      <c r="A16" s="22" t="s">
        <v>80</v>
      </c>
      <c r="C16" s="36">
        <v>-969</v>
      </c>
      <c r="E16" s="36">
        <v>-3622</v>
      </c>
    </row>
    <row r="17" spans="1:5" ht="12.75">
      <c r="A17" s="22" t="s">
        <v>81</v>
      </c>
      <c r="C17" s="36">
        <v>568</v>
      </c>
      <c r="E17" s="36">
        <v>-704</v>
      </c>
    </row>
    <row r="18" spans="1:5" ht="12.75">
      <c r="A18" s="22"/>
      <c r="C18" s="40"/>
      <c r="E18" s="40"/>
    </row>
    <row r="19" spans="1:5" ht="12.75">
      <c r="A19" s="22" t="s">
        <v>82</v>
      </c>
      <c r="C19" s="36">
        <f>SUM(C14:C18)</f>
        <v>660</v>
      </c>
      <c r="E19" s="36">
        <f>SUM(E14:E18)</f>
        <v>-2649</v>
      </c>
    </row>
    <row r="20" ht="12.75">
      <c r="A20" s="22"/>
    </row>
    <row r="21" spans="1:5" ht="12.75">
      <c r="A21" s="22" t="s">
        <v>83</v>
      </c>
      <c r="C21" s="36">
        <v>-427</v>
      </c>
      <c r="E21" s="36">
        <v>-138</v>
      </c>
    </row>
    <row r="22" spans="1:5" s="22" customFormat="1" ht="12.75">
      <c r="A22" s="22" t="s">
        <v>103</v>
      </c>
      <c r="C22" s="36">
        <v>-9</v>
      </c>
      <c r="E22" s="36">
        <v>0</v>
      </c>
    </row>
    <row r="23" spans="3:5" s="22" customFormat="1" ht="12.75">
      <c r="C23" s="40"/>
      <c r="E23" s="36"/>
    </row>
    <row r="24" spans="1:5" s="22" customFormat="1" ht="12.75">
      <c r="A24" s="22" t="s">
        <v>84</v>
      </c>
      <c r="C24" s="41">
        <f>SUM(C19:C23)</f>
        <v>224</v>
      </c>
      <c r="E24" s="41">
        <f>SUM(E19:E23)</f>
        <v>-2787</v>
      </c>
    </row>
    <row r="25" spans="1:5" s="22" customFormat="1" ht="12.75">
      <c r="A25" s="35"/>
      <c r="C25" s="36"/>
      <c r="E25" s="36"/>
    </row>
    <row r="26" spans="1:5" s="22" customFormat="1" ht="12.75">
      <c r="A26" s="5" t="s">
        <v>85</v>
      </c>
      <c r="C26" s="36"/>
      <c r="E26" s="36"/>
    </row>
    <row r="27" spans="1:5" s="22" customFormat="1" ht="12.75">
      <c r="A27" s="22" t="s">
        <v>86</v>
      </c>
      <c r="C27" s="36">
        <v>-535</v>
      </c>
      <c r="E27" s="36">
        <v>-341</v>
      </c>
    </row>
    <row r="28" spans="1:5" s="22" customFormat="1" ht="12.75">
      <c r="A28" s="22" t="s">
        <v>78</v>
      </c>
      <c r="C28" s="36">
        <v>174</v>
      </c>
      <c r="E28" s="36">
        <v>105</v>
      </c>
    </row>
    <row r="29" spans="1:5" s="22" customFormat="1" ht="12.75">
      <c r="A29" s="22" t="s">
        <v>95</v>
      </c>
      <c r="C29" s="36">
        <v>0</v>
      </c>
      <c r="E29" s="36">
        <v>11</v>
      </c>
    </row>
    <row r="30" spans="1:5" s="22" customFormat="1" ht="12.75">
      <c r="A30" s="35"/>
      <c r="C30" s="40"/>
      <c r="E30" s="36"/>
    </row>
    <row r="31" spans="1:5" s="22" customFormat="1" ht="12.75">
      <c r="A31" s="22" t="s">
        <v>87</v>
      </c>
      <c r="C31" s="41">
        <f>SUM(C27:C30)</f>
        <v>-361</v>
      </c>
      <c r="E31" s="41">
        <f>SUM(E27:E30)</f>
        <v>-225</v>
      </c>
    </row>
    <row r="32" spans="1:5" s="22" customFormat="1" ht="12.75">
      <c r="A32" s="35"/>
      <c r="C32" s="36"/>
      <c r="E32" s="36"/>
    </row>
    <row r="33" spans="1:5" s="22" customFormat="1" ht="12.75">
      <c r="A33" s="5" t="s">
        <v>88</v>
      </c>
      <c r="C33" s="36"/>
      <c r="E33" s="36"/>
    </row>
    <row r="34" spans="1:5" s="22" customFormat="1" ht="12.75">
      <c r="A34" s="22" t="s">
        <v>89</v>
      </c>
      <c r="C34" s="36">
        <v>2273</v>
      </c>
      <c r="E34" s="36">
        <v>0</v>
      </c>
    </row>
    <row r="35" spans="1:5" s="22" customFormat="1" ht="12.75">
      <c r="A35" s="22" t="s">
        <v>90</v>
      </c>
      <c r="C35" s="36">
        <v>411</v>
      </c>
      <c r="E35" s="36">
        <v>0</v>
      </c>
    </row>
    <row r="36" spans="1:5" s="22" customFormat="1" ht="12.75">
      <c r="A36" s="22" t="s">
        <v>91</v>
      </c>
      <c r="C36" s="36">
        <v>-1613</v>
      </c>
      <c r="E36" s="36">
        <v>0</v>
      </c>
    </row>
    <row r="37" spans="1:5" s="22" customFormat="1" ht="12.75">
      <c r="A37" s="35"/>
      <c r="C37" s="36"/>
      <c r="E37" s="36"/>
    </row>
    <row r="38" spans="1:5" s="22" customFormat="1" ht="12.75">
      <c r="A38" s="22" t="s">
        <v>92</v>
      </c>
      <c r="C38" s="41">
        <f>SUM(C34:C37)</f>
        <v>1071</v>
      </c>
      <c r="E38" s="41">
        <f>SUM(E34:E37)</f>
        <v>0</v>
      </c>
    </row>
    <row r="39" spans="1:5" s="22" customFormat="1" ht="12.75">
      <c r="A39" s="35"/>
      <c r="C39" s="36"/>
      <c r="E39" s="36"/>
    </row>
    <row r="40" spans="1:5" s="22" customFormat="1" ht="12.75">
      <c r="A40" s="5" t="s">
        <v>101</v>
      </c>
      <c r="C40" s="36">
        <f>+C24+C31+C38</f>
        <v>934</v>
      </c>
      <c r="E40" s="36">
        <f>+E24+E31+E38</f>
        <v>-3012</v>
      </c>
    </row>
    <row r="41" spans="1:5" s="22" customFormat="1" ht="12.75">
      <c r="A41" s="5" t="s">
        <v>93</v>
      </c>
      <c r="C41" s="36">
        <v>18464</v>
      </c>
      <c r="E41" s="36">
        <v>10324</v>
      </c>
    </row>
    <row r="42" spans="1:5" s="22" customFormat="1" ht="13.5" thickBot="1">
      <c r="A42" s="5" t="s">
        <v>94</v>
      </c>
      <c r="C42" s="42">
        <f>SUM(C40:C41)</f>
        <v>19398</v>
      </c>
      <c r="E42" s="42">
        <f>SUM(E40:E41)</f>
        <v>7312</v>
      </c>
    </row>
    <row r="43" spans="1:5" s="22" customFormat="1" ht="13.5" thickTop="1">
      <c r="A43" s="35"/>
      <c r="C43" s="36"/>
      <c r="E43" s="36"/>
    </row>
    <row r="44" ht="12.75">
      <c r="A44" s="5" t="s">
        <v>33</v>
      </c>
    </row>
    <row r="45" ht="12.75">
      <c r="A45" s="5" t="s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B840LNL</cp:lastModifiedBy>
  <cp:lastPrinted>2004-07-27T07:26:41Z</cp:lastPrinted>
  <dcterms:created xsi:type="dcterms:W3CDTF">2002-09-20T23:46:10Z</dcterms:created>
  <dcterms:modified xsi:type="dcterms:W3CDTF">2004-08-04T06:49:55Z</dcterms:modified>
  <cp:category/>
  <cp:version/>
  <cp:contentType/>
  <cp:contentStatus/>
</cp:coreProperties>
</file>